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Mester\"/>
    </mc:Choice>
  </mc:AlternateContent>
  <xr:revisionPtr revIDLastSave="0" documentId="8_{D3A28C3B-2AE1-4D76-9FF4-80779F93B344}" xr6:coauthVersionLast="47" xr6:coauthVersionMax="47" xr10:uidLastSave="{00000000-0000-0000-0000-000000000000}"/>
  <bookViews>
    <workbookView xWindow="-120" yWindow="-120" windowWidth="29040" windowHeight="15840" xr2:uid="{6661ED43-7E1F-4B47-B64F-948705EE5A88}"/>
  </bookViews>
  <sheets>
    <sheet name="MM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7" i="1"/>
  <c r="C8" i="1"/>
  <c r="D8" i="1"/>
  <c r="B8" i="1"/>
  <c r="C9" i="1"/>
  <c r="D9" i="1"/>
  <c r="B9" i="1"/>
  <c r="C10" i="1"/>
  <c r="D10" i="1"/>
  <c r="B10" i="1"/>
  <c r="C11" i="1"/>
  <c r="D11" i="1"/>
  <c r="B11" i="1"/>
  <c r="C12" i="1"/>
  <c r="D12" i="1"/>
  <c r="B12" i="1"/>
  <c r="C13" i="1"/>
  <c r="D13" i="1"/>
  <c r="B13" i="1"/>
  <c r="C14" i="1"/>
  <c r="D14" i="1"/>
  <c r="B14" i="1"/>
  <c r="C15" i="1"/>
  <c r="D15" i="1"/>
  <c r="B15" i="1"/>
  <c r="E17" i="1"/>
  <c r="E18" i="1"/>
  <c r="E19" i="1"/>
  <c r="E20" i="1"/>
  <c r="E21" i="1"/>
  <c r="E22" i="1"/>
  <c r="E23" i="1"/>
  <c r="E24" i="1"/>
  <c r="E25" i="1"/>
  <c r="E16" i="1"/>
  <c r="C17" i="1"/>
  <c r="D17" i="1"/>
  <c r="B17" i="1"/>
  <c r="C18" i="1"/>
  <c r="D18" i="1"/>
  <c r="B18" i="1"/>
  <c r="C19" i="1"/>
  <c r="D19" i="1"/>
  <c r="B19" i="1"/>
  <c r="C20" i="1"/>
  <c r="D20" i="1"/>
  <c r="B20" i="1"/>
  <c r="C21" i="1"/>
  <c r="D21" i="1"/>
  <c r="B21" i="1"/>
  <c r="C22" i="1"/>
  <c r="D22" i="1"/>
  <c r="B22" i="1"/>
  <c r="C23" i="1"/>
  <c r="D23" i="1"/>
  <c r="B23" i="1"/>
  <c r="C24" i="1"/>
  <c r="D24" i="1"/>
  <c r="B24" i="1"/>
  <c r="C25" i="1"/>
  <c r="D25" i="1"/>
  <c r="B25" i="1"/>
  <c r="E27" i="1"/>
  <c r="E28" i="1"/>
  <c r="E29" i="1"/>
  <c r="E30" i="1"/>
  <c r="E31" i="1"/>
  <c r="E32" i="1"/>
  <c r="E33" i="1"/>
  <c r="E26" i="1"/>
  <c r="C27" i="1"/>
  <c r="D27" i="1"/>
  <c r="B27" i="1"/>
  <c r="C28" i="1"/>
  <c r="D28" i="1"/>
  <c r="B28" i="1"/>
  <c r="C29" i="1"/>
  <c r="D29" i="1"/>
  <c r="B29" i="1"/>
  <c r="C30" i="1"/>
  <c r="D30" i="1"/>
  <c r="B30" i="1"/>
  <c r="C31" i="1"/>
  <c r="D31" i="1"/>
  <c r="B31" i="1"/>
  <c r="C32" i="1"/>
  <c r="D32" i="1"/>
  <c r="B32" i="1"/>
  <c r="C33" i="1"/>
  <c r="D33" i="1"/>
  <c r="B33" i="1"/>
  <c r="B34" i="1"/>
  <c r="C34" i="1"/>
  <c r="D34" i="1"/>
  <c r="E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C36" i="1"/>
  <c r="D36" i="1"/>
  <c r="B36" i="1"/>
  <c r="E36" i="1"/>
  <c r="C37" i="1"/>
  <c r="D37" i="1"/>
  <c r="B37" i="1"/>
  <c r="E37" i="1"/>
  <c r="C38" i="1"/>
  <c r="D38" i="1"/>
  <c r="B38" i="1"/>
  <c r="E38" i="1"/>
  <c r="C39" i="1"/>
  <c r="D39" i="1"/>
  <c r="B39" i="1"/>
  <c r="E39" i="1"/>
  <c r="C40" i="1"/>
  <c r="D40" i="1"/>
  <c r="B40" i="1"/>
  <c r="E40" i="1"/>
  <c r="C41" i="1"/>
  <c r="D41" i="1"/>
  <c r="B41" i="1"/>
  <c r="E41" i="1"/>
  <c r="B42" i="1"/>
  <c r="C42" i="1"/>
  <c r="D42" i="1"/>
  <c r="E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B43" i="1"/>
  <c r="C43" i="1"/>
  <c r="D43" i="1"/>
  <c r="E43" i="1"/>
  <c r="C45" i="1"/>
  <c r="D45" i="1"/>
  <c r="B45" i="1"/>
</calcChain>
</file>

<file path=xl/sharedStrings.xml><?xml version="1.0" encoding="utf-8"?>
<sst xmlns="http://schemas.openxmlformats.org/spreadsheetml/2006/main" count="95" uniqueCount="55">
  <si>
    <t>V =Vizsga típusa</t>
  </si>
  <si>
    <t>GY = gyakorlati óra</t>
  </si>
  <si>
    <t>E = elméleti óra</t>
  </si>
  <si>
    <t>magyarázat</t>
  </si>
  <si>
    <t>Összesen</t>
  </si>
  <si>
    <t>G</t>
  </si>
  <si>
    <t>Diplomadolgozat 3</t>
  </si>
  <si>
    <t>Diplomadolgozat 2</t>
  </si>
  <si>
    <r>
      <t>Diplomadolgozat</t>
    </r>
    <r>
      <rPr>
        <sz val="8"/>
        <rFont val="Times New Roman"/>
        <family val="1"/>
      </rPr>
      <t xml:space="preserve"> 1</t>
    </r>
  </si>
  <si>
    <t>szabadon választható 2.</t>
  </si>
  <si>
    <t>szabadon választható 1.</t>
  </si>
  <si>
    <t>A</t>
  </si>
  <si>
    <t>Testnevelés</t>
  </si>
  <si>
    <t>K</t>
  </si>
  <si>
    <t>Innováció-módszertan</t>
  </si>
  <si>
    <t>Üzleti tanácsadás</t>
  </si>
  <si>
    <t>Online marketing az élelmiszergazdaságban</t>
  </si>
  <si>
    <t>Kvantitatív ismeretek</t>
  </si>
  <si>
    <t>Táplálkozásmarketing</t>
  </si>
  <si>
    <t>Élelmiszergazdaságtan</t>
  </si>
  <si>
    <t>Élelmiszergazdasági marketing</t>
  </si>
  <si>
    <t xml:space="preserve">Differenciált szakmai ismeretkör </t>
  </si>
  <si>
    <t>Marketingkontrolling</t>
  </si>
  <si>
    <t>Vállalkozások jogi környezete</t>
  </si>
  <si>
    <t>Haladó nemzetközi marketing</t>
  </si>
  <si>
    <t>Haladó marketinglogisztika</t>
  </si>
  <si>
    <t>Marketingstratégia</t>
  </si>
  <si>
    <t>Integrált marketingkommunikáció</t>
  </si>
  <si>
    <t>Termék- és márkastratégiák</t>
  </si>
  <si>
    <t>Fogyasztáselmélet és vásárlói magatartás</t>
  </si>
  <si>
    <t>Marketingkutatás és piacelemzés</t>
  </si>
  <si>
    <t xml:space="preserve">Marketing szakmai ismeretkör </t>
  </si>
  <si>
    <t>Vezetői gazdaságtan</t>
  </si>
  <si>
    <t>Haladó stratégiai menedzsment</t>
  </si>
  <si>
    <t>Vállalatfinanszírozás és pénzügyi stratégiák</t>
  </si>
  <si>
    <t>Vezetés- és szervezetfejlesztés</t>
  </si>
  <si>
    <t>Kutatásmódszertan</t>
  </si>
  <si>
    <t>Haladó marketingmenedzsment</t>
  </si>
  <si>
    <t>Vezetői döntéshozatal</t>
  </si>
  <si>
    <t>Vezetői közgazdaságtan</t>
  </si>
  <si>
    <t xml:space="preserve">Gazdaságtani és társadalomtudományi ismeretkör </t>
  </si>
  <si>
    <t>Kredit</t>
  </si>
  <si>
    <t>V</t>
  </si>
  <si>
    <t>GY</t>
  </si>
  <si>
    <t>E</t>
  </si>
  <si>
    <t>II.</t>
  </si>
  <si>
    <t>I.</t>
  </si>
  <si>
    <t>KREDIT = (a+b)/30</t>
  </si>
  <si>
    <t>GYAKORLAT</t>
  </si>
  <si>
    <t>ELMÉLET</t>
  </si>
  <si>
    <t>ÖSSZES</t>
  </si>
  <si>
    <t>ÉVEK, FÉLÉVEK, TANÍTÁSI HETEK SZÁMA HETI ÓRASZÁM</t>
  </si>
  <si>
    <t>Egymásra-épülés</t>
  </si>
  <si>
    <t>TANTÁRGYAK ÓRASZÁMA</t>
  </si>
  <si>
    <t>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</si>
</sst>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04"/>
    </font>
    <font>
      <b/>
      <sz val="8"/>
      <name val="Times New Roman"/>
      <family val="1"/>
    </font>
    <font>
      <b/>
      <sz val="10"/>
      <name val="Courier New"/>
      <family val="3"/>
      <charset val="238"/>
    </font>
    <font>
      <b/>
      <sz val="8"/>
      <name val="Courier New"/>
      <family val="3"/>
      <charset val="238"/>
    </font>
    <font>
      <i/>
      <sz val="8"/>
      <name val="Times New Roman"/>
      <family val="1"/>
      <charset val="238"/>
    </font>
    <font>
      <sz val="8"/>
      <name val="Times New Roman"/>
      <family val="1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8"/>
      <color rgb="FFFF0000"/>
      <name val="Times New Roman"/>
      <family val="1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9" fontId="1" fillId="0" borderId="0" xfId="1" applyNumberFormat="1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1" xfId="1" applyFont="1" applyBorder="1"/>
    <xf numFmtId="0" fontId="11" fillId="0" borderId="1" xfId="1" applyFont="1" applyBorder="1"/>
    <xf numFmtId="0" fontId="3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1" fillId="0" borderId="1" xfId="1" applyBorder="1"/>
    <xf numFmtId="0" fontId="1" fillId="0" borderId="1" xfId="1" applyBorder="1"/>
    <xf numFmtId="0" fontId="12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10" fillId="0" borderId="1" xfId="1" applyFont="1" applyBorder="1" applyAlignment="1">
      <alignment wrapText="1"/>
    </xf>
    <xf numFmtId="0" fontId="14" fillId="0" borderId="1" xfId="1" applyFont="1" applyBorder="1" applyAlignment="1">
      <alignment horizontal="left"/>
    </xf>
    <xf numFmtId="0" fontId="13" fillId="0" borderId="2" xfId="0" applyFont="1" applyBorder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0" fontId="16" fillId="0" borderId="1" xfId="1" applyFont="1" applyBorder="1"/>
    <xf numFmtId="0" fontId="12" fillId="0" borderId="1" xfId="1" applyFont="1" applyBorder="1" applyAlignment="1">
      <alignment horizontal="center" wrapText="1"/>
    </xf>
    <xf numFmtId="0" fontId="1" fillId="0" borderId="1" xfId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wrapText="1"/>
    </xf>
  </cellXfs>
  <cellStyles count="2">
    <cellStyle name="Normál" xfId="0" builtinId="0"/>
    <cellStyle name="Normál 2 2" xfId="1" xr:uid="{5F29A3D7-ED20-4DEF-8288-3168EA5FC2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09624-829C-4FF7-BB14-9896C9E0B054}">
  <dimension ref="A1:V50"/>
  <sheetViews>
    <sheetView tabSelected="1" view="pageBreakPreview" zoomScale="60" zoomScaleNormal="100" workbookViewId="0">
      <selection activeCell="M20" sqref="M20"/>
    </sheetView>
  </sheetViews>
  <sheetFormatPr defaultColWidth="6.5703125" defaultRowHeight="12.75" x14ac:dyDescent="0.2"/>
  <cols>
    <col min="1" max="1" width="43.28515625" style="1" customWidth="1"/>
    <col min="2" max="2" width="6.5703125" style="1" customWidth="1"/>
    <col min="3" max="3" width="6.28515625" style="1" customWidth="1"/>
    <col min="4" max="4" width="6.5703125" style="1" customWidth="1"/>
    <col min="5" max="5" width="6.42578125" style="1" customWidth="1"/>
    <col min="6" max="6" width="15.5703125" style="1" bestFit="1" customWidth="1"/>
    <col min="7" max="7" width="3.5703125" style="1" customWidth="1"/>
    <col min="8" max="8" width="3.85546875" style="1" customWidth="1"/>
    <col min="9" max="9" width="3.42578125" style="1" customWidth="1"/>
    <col min="10" max="10" width="5.140625" style="1" customWidth="1"/>
    <col min="11" max="12" width="3.85546875" style="1" customWidth="1"/>
    <col min="13" max="13" width="4.140625" style="1" customWidth="1"/>
    <col min="14" max="14" width="4.5703125" style="1" customWidth="1"/>
    <col min="15" max="16" width="3.85546875" style="1" customWidth="1"/>
    <col min="17" max="17" width="4" style="1" customWidth="1"/>
    <col min="18" max="18" width="5.140625" style="1" customWidth="1"/>
    <col min="19" max="20" width="3.85546875" style="1" customWidth="1"/>
    <col min="21" max="21" width="4.140625" style="1" customWidth="1"/>
    <col min="22" max="22" width="5.140625" style="1" customWidth="1"/>
    <col min="23" max="254" width="9.140625" style="1" customWidth="1"/>
    <col min="255" max="255" width="43.28515625" style="1" customWidth="1"/>
    <col min="256" max="16384" width="6.5703125" style="1"/>
  </cols>
  <sheetData>
    <row r="1" spans="1:22" x14ac:dyDescent="0.2">
      <c r="A1" s="36" t="s">
        <v>54</v>
      </c>
      <c r="B1" s="36" t="s">
        <v>53</v>
      </c>
      <c r="C1" s="33"/>
      <c r="D1" s="33"/>
      <c r="E1" s="33"/>
      <c r="F1" s="33" t="s">
        <v>52</v>
      </c>
      <c r="G1" s="37" t="s">
        <v>51</v>
      </c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x14ac:dyDescent="0.2">
      <c r="A2" s="36"/>
      <c r="B2" s="33"/>
      <c r="C2" s="33"/>
      <c r="D2" s="33"/>
      <c r="E2" s="33"/>
      <c r="F2" s="33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">
      <c r="A3" s="36"/>
      <c r="B3" s="35" t="s">
        <v>50</v>
      </c>
      <c r="C3" s="35" t="s">
        <v>49</v>
      </c>
      <c r="D3" s="35" t="s">
        <v>48</v>
      </c>
      <c r="E3" s="34" t="s">
        <v>47</v>
      </c>
      <c r="F3" s="33"/>
      <c r="G3" s="36" t="s">
        <v>46</v>
      </c>
      <c r="H3" s="36"/>
      <c r="I3" s="36"/>
      <c r="J3" s="36"/>
      <c r="K3" s="36"/>
      <c r="L3" s="36"/>
      <c r="M3" s="36"/>
      <c r="N3" s="36"/>
      <c r="O3" s="36" t="s">
        <v>45</v>
      </c>
      <c r="P3" s="36"/>
      <c r="Q3" s="36"/>
      <c r="R3" s="36"/>
      <c r="S3" s="36"/>
      <c r="T3" s="36"/>
      <c r="U3" s="36"/>
      <c r="V3" s="36"/>
    </row>
    <row r="4" spans="1:22" x14ac:dyDescent="0.2">
      <c r="A4" s="36"/>
      <c r="B4" s="35"/>
      <c r="C4" s="35"/>
      <c r="D4" s="35"/>
      <c r="E4" s="34"/>
      <c r="F4" s="33"/>
      <c r="G4" s="36">
        <v>1</v>
      </c>
      <c r="H4" s="36"/>
      <c r="I4" s="36"/>
      <c r="J4" s="36"/>
      <c r="K4" s="36">
        <v>2</v>
      </c>
      <c r="L4" s="36"/>
      <c r="M4" s="36"/>
      <c r="N4" s="36"/>
      <c r="O4" s="36">
        <v>3</v>
      </c>
      <c r="P4" s="36"/>
      <c r="Q4" s="36"/>
      <c r="R4" s="36"/>
      <c r="S4" s="36">
        <v>4</v>
      </c>
      <c r="T4" s="36"/>
      <c r="U4" s="36"/>
      <c r="V4" s="36"/>
    </row>
    <row r="5" spans="1:22" x14ac:dyDescent="0.2">
      <c r="A5" s="36"/>
      <c r="B5" s="35"/>
      <c r="C5" s="35"/>
      <c r="D5" s="35"/>
      <c r="E5" s="34"/>
      <c r="F5" s="33"/>
      <c r="G5" s="36">
        <v>15</v>
      </c>
      <c r="H5" s="36"/>
      <c r="I5" s="36"/>
      <c r="J5" s="36"/>
      <c r="K5" s="36">
        <v>15</v>
      </c>
      <c r="L5" s="36"/>
      <c r="M5" s="36"/>
      <c r="N5" s="36"/>
      <c r="O5" s="36">
        <v>15</v>
      </c>
      <c r="P5" s="36"/>
      <c r="Q5" s="36"/>
      <c r="R5" s="36"/>
      <c r="S5" s="36">
        <v>15</v>
      </c>
      <c r="T5" s="36"/>
      <c r="U5" s="36"/>
      <c r="V5" s="36"/>
    </row>
    <row r="6" spans="1:22" ht="22.5" x14ac:dyDescent="0.2">
      <c r="A6" s="36"/>
      <c r="B6" s="35"/>
      <c r="C6" s="35"/>
      <c r="D6" s="35"/>
      <c r="E6" s="34"/>
      <c r="F6" s="33"/>
      <c r="G6" s="9" t="s">
        <v>44</v>
      </c>
      <c r="H6" s="9" t="s">
        <v>43</v>
      </c>
      <c r="I6" s="9" t="s">
        <v>42</v>
      </c>
      <c r="J6" s="9" t="s">
        <v>41</v>
      </c>
      <c r="K6" s="9" t="s">
        <v>44</v>
      </c>
      <c r="L6" s="9" t="s">
        <v>43</v>
      </c>
      <c r="M6" s="9" t="s">
        <v>42</v>
      </c>
      <c r="N6" s="9" t="s">
        <v>41</v>
      </c>
      <c r="O6" s="9" t="s">
        <v>44</v>
      </c>
      <c r="P6" s="9" t="s">
        <v>43</v>
      </c>
      <c r="Q6" s="9" t="s">
        <v>42</v>
      </c>
      <c r="R6" s="9" t="s">
        <v>41</v>
      </c>
      <c r="S6" s="9" t="s">
        <v>44</v>
      </c>
      <c r="T6" s="9" t="s">
        <v>43</v>
      </c>
      <c r="U6" s="9" t="s">
        <v>42</v>
      </c>
      <c r="V6" s="9" t="s">
        <v>41</v>
      </c>
    </row>
    <row r="7" spans="1:22" x14ac:dyDescent="0.2">
      <c r="A7" s="28" t="s">
        <v>40</v>
      </c>
      <c r="B7" s="28"/>
      <c r="C7" s="28"/>
      <c r="D7" s="28"/>
      <c r="E7" s="32">
        <f>SUM(E8:E15)</f>
        <v>36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2" x14ac:dyDescent="0.2">
      <c r="A8" s="31" t="s">
        <v>39</v>
      </c>
      <c r="B8" s="25">
        <f>C8+D8</f>
        <v>60</v>
      </c>
      <c r="C8" s="25">
        <f>(G8+K8+O8+S8)*15</f>
        <v>30</v>
      </c>
      <c r="D8" s="25">
        <f>(H8+L8+P8+T8)*15</f>
        <v>30</v>
      </c>
      <c r="E8" s="24">
        <f>+J8+N8+R8+V8</f>
        <v>5</v>
      </c>
      <c r="F8" s="9"/>
      <c r="G8" s="11">
        <v>2</v>
      </c>
      <c r="H8" s="11">
        <v>2</v>
      </c>
      <c r="I8" s="11" t="s">
        <v>13</v>
      </c>
      <c r="J8" s="11">
        <v>5</v>
      </c>
      <c r="K8" s="11"/>
      <c r="L8" s="11"/>
      <c r="M8" s="11"/>
      <c r="N8" s="11"/>
      <c r="O8" s="11"/>
      <c r="P8" s="11"/>
      <c r="Q8" s="11"/>
      <c r="R8" s="11"/>
      <c r="S8" s="9"/>
      <c r="T8" s="9"/>
      <c r="U8" s="9"/>
      <c r="V8" s="9"/>
    </row>
    <row r="9" spans="1:22" x14ac:dyDescent="0.2">
      <c r="A9" s="26" t="s">
        <v>38</v>
      </c>
      <c r="B9" s="25">
        <f>C9+D9</f>
        <v>45</v>
      </c>
      <c r="C9" s="25">
        <f>(G9+K9+O9+S9)*15</f>
        <v>30</v>
      </c>
      <c r="D9" s="25">
        <f>(H9+L9+P9+T9)*15</f>
        <v>15</v>
      </c>
      <c r="E9" s="24">
        <f>+J9+N9+R9+V9</f>
        <v>4</v>
      </c>
      <c r="F9" s="9"/>
      <c r="G9" s="11">
        <v>2</v>
      </c>
      <c r="H9" s="11">
        <v>1</v>
      </c>
      <c r="I9" s="11" t="s">
        <v>13</v>
      </c>
      <c r="J9" s="11">
        <v>4</v>
      </c>
      <c r="K9" s="11"/>
      <c r="L9" s="11"/>
      <c r="M9" s="11"/>
      <c r="N9" s="11"/>
      <c r="O9" s="11"/>
      <c r="P9" s="11"/>
      <c r="Q9" s="11"/>
      <c r="R9" s="11"/>
      <c r="S9" s="9"/>
      <c r="T9" s="9"/>
      <c r="U9" s="9"/>
      <c r="V9" s="9"/>
    </row>
    <row r="10" spans="1:22" x14ac:dyDescent="0.2">
      <c r="A10" s="29" t="s">
        <v>37</v>
      </c>
      <c r="B10" s="25">
        <f>C10+D10</f>
        <v>60</v>
      </c>
      <c r="C10" s="25">
        <f>(G10+K10+O10+S10)*15</f>
        <v>30</v>
      </c>
      <c r="D10" s="25">
        <f>(H10+L10+P10+T10)*15</f>
        <v>30</v>
      </c>
      <c r="E10" s="24">
        <f>+J10+N10+R10+V10</f>
        <v>5</v>
      </c>
      <c r="F10" s="27"/>
      <c r="G10" s="11">
        <v>2</v>
      </c>
      <c r="H10" s="11">
        <v>2</v>
      </c>
      <c r="I10" s="11" t="s">
        <v>13</v>
      </c>
      <c r="J10" s="11">
        <v>5</v>
      </c>
      <c r="K10" s="11"/>
      <c r="L10" s="11"/>
      <c r="M10" s="11"/>
      <c r="N10" s="11"/>
      <c r="O10" s="11"/>
      <c r="P10" s="11"/>
      <c r="Q10" s="11"/>
      <c r="R10" s="11"/>
      <c r="S10" s="9"/>
      <c r="T10" s="9"/>
      <c r="U10" s="9"/>
      <c r="V10" s="9"/>
    </row>
    <row r="11" spans="1:22" x14ac:dyDescent="0.2">
      <c r="A11" s="29" t="s">
        <v>36</v>
      </c>
      <c r="B11" s="25">
        <f>C11+D11</f>
        <v>30</v>
      </c>
      <c r="C11" s="25">
        <f>(G11+K11+O11+S11)*15</f>
        <v>0</v>
      </c>
      <c r="D11" s="25">
        <f>(H11+L11+P11+T11)*15</f>
        <v>30</v>
      </c>
      <c r="E11" s="24">
        <f>+J11+N11+R11+V11</f>
        <v>3</v>
      </c>
      <c r="F11" s="30"/>
      <c r="G11" s="11"/>
      <c r="H11" s="11"/>
      <c r="I11" s="11"/>
      <c r="J11" s="11"/>
      <c r="K11" s="11"/>
      <c r="L11" s="11"/>
      <c r="M11" s="11"/>
      <c r="N11" s="11"/>
      <c r="O11" s="11">
        <v>0</v>
      </c>
      <c r="P11" s="11">
        <v>2</v>
      </c>
      <c r="Q11" s="11" t="s">
        <v>5</v>
      </c>
      <c r="R11" s="11">
        <v>3</v>
      </c>
      <c r="S11" s="9"/>
      <c r="T11" s="9"/>
      <c r="U11" s="9"/>
      <c r="V11" s="9"/>
    </row>
    <row r="12" spans="1:22" x14ac:dyDescent="0.2">
      <c r="A12" s="29" t="s">
        <v>35</v>
      </c>
      <c r="B12" s="25">
        <f>C12+D12</f>
        <v>60</v>
      </c>
      <c r="C12" s="25">
        <f>(G12+K12+O12+S12)*15</f>
        <v>30</v>
      </c>
      <c r="D12" s="25">
        <f>(H12+L12+P12+T12)*15</f>
        <v>30</v>
      </c>
      <c r="E12" s="24">
        <f>+J12+N12+R12+V12</f>
        <v>5</v>
      </c>
      <c r="F12" s="27"/>
      <c r="G12" s="11"/>
      <c r="H12" s="11"/>
      <c r="I12" s="11"/>
      <c r="J12" s="11"/>
      <c r="K12" s="11">
        <v>2</v>
      </c>
      <c r="L12" s="11">
        <v>2</v>
      </c>
      <c r="M12" s="11" t="s">
        <v>13</v>
      </c>
      <c r="N12" s="11">
        <v>5</v>
      </c>
      <c r="O12" s="11"/>
      <c r="P12" s="11"/>
      <c r="Q12" s="11"/>
      <c r="R12" s="11"/>
      <c r="S12" s="9"/>
      <c r="T12" s="9"/>
      <c r="U12" s="9"/>
      <c r="V12" s="9"/>
    </row>
    <row r="13" spans="1:22" x14ac:dyDescent="0.2">
      <c r="A13" s="29" t="s">
        <v>34</v>
      </c>
      <c r="B13" s="25">
        <f>C13+D13</f>
        <v>60</v>
      </c>
      <c r="C13" s="25">
        <f>(G13+K13+O13+S13)*15</f>
        <v>30</v>
      </c>
      <c r="D13" s="25">
        <f>(H13+L13+P13+T13)*15</f>
        <v>30</v>
      </c>
      <c r="E13" s="24">
        <f>+J13+N13+R13+V13</f>
        <v>4</v>
      </c>
      <c r="F13" s="27"/>
      <c r="G13" s="11"/>
      <c r="H13" s="11"/>
      <c r="I13" s="11"/>
      <c r="J13" s="11"/>
      <c r="K13" s="11"/>
      <c r="L13" s="11"/>
      <c r="M13" s="11"/>
      <c r="N13" s="11"/>
      <c r="O13" s="11">
        <v>2</v>
      </c>
      <c r="P13" s="11">
        <v>2</v>
      </c>
      <c r="Q13" s="11" t="s">
        <v>13</v>
      </c>
      <c r="R13" s="11">
        <v>4</v>
      </c>
      <c r="S13" s="9"/>
      <c r="T13" s="9"/>
      <c r="U13" s="9"/>
      <c r="V13" s="9"/>
    </row>
    <row r="14" spans="1:22" x14ac:dyDescent="0.2">
      <c r="A14" s="29" t="s">
        <v>33</v>
      </c>
      <c r="B14" s="25">
        <f>C14+D14</f>
        <v>60</v>
      </c>
      <c r="C14" s="25">
        <f>(G14+K14+O14+S14)*15</f>
        <v>30</v>
      </c>
      <c r="D14" s="25">
        <f>(H14+L14+P14+T14)*15</f>
        <v>30</v>
      </c>
      <c r="E14" s="24">
        <f>+J14+N14+R14+V14</f>
        <v>5</v>
      </c>
      <c r="F14" s="27"/>
      <c r="G14" s="11">
        <v>2</v>
      </c>
      <c r="H14" s="11">
        <v>2</v>
      </c>
      <c r="I14" s="11" t="s">
        <v>13</v>
      </c>
      <c r="J14" s="11">
        <v>5</v>
      </c>
      <c r="K14" s="11"/>
      <c r="L14" s="11"/>
      <c r="M14" s="11"/>
      <c r="N14" s="11"/>
      <c r="O14" s="11"/>
      <c r="P14" s="11"/>
      <c r="Q14" s="11"/>
      <c r="R14" s="11"/>
      <c r="S14" s="9"/>
      <c r="T14" s="9"/>
      <c r="U14" s="9"/>
      <c r="V14" s="9"/>
    </row>
    <row r="15" spans="1:22" x14ac:dyDescent="0.2">
      <c r="A15" s="29" t="s">
        <v>32</v>
      </c>
      <c r="B15" s="25">
        <f>C15+D15</f>
        <v>60</v>
      </c>
      <c r="C15" s="25">
        <f>(G15+K15+O15+S15)*15</f>
        <v>30</v>
      </c>
      <c r="D15" s="25">
        <f>(H15+L15+P15+T15)*15</f>
        <v>30</v>
      </c>
      <c r="E15" s="24">
        <f>+J15+N15+R15+V15</f>
        <v>5</v>
      </c>
      <c r="F15" s="9"/>
      <c r="G15" s="11"/>
      <c r="H15" s="11"/>
      <c r="I15" s="11"/>
      <c r="J15" s="11"/>
      <c r="K15" s="11"/>
      <c r="L15" s="11"/>
      <c r="M15" s="11"/>
      <c r="N15" s="11"/>
      <c r="O15" s="11">
        <v>2</v>
      </c>
      <c r="P15" s="11">
        <v>2</v>
      </c>
      <c r="Q15" s="11" t="s">
        <v>13</v>
      </c>
      <c r="R15" s="11">
        <v>5</v>
      </c>
      <c r="S15" s="9"/>
      <c r="T15" s="9"/>
      <c r="U15" s="9"/>
      <c r="V15" s="9"/>
    </row>
    <row r="16" spans="1:22" x14ac:dyDescent="0.2">
      <c r="A16" s="28" t="s">
        <v>31</v>
      </c>
      <c r="B16" s="28"/>
      <c r="C16" s="28"/>
      <c r="D16" s="28"/>
      <c r="E16" s="5">
        <f>SUM(E17:E25)</f>
        <v>32</v>
      </c>
      <c r="F16" s="9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9"/>
      <c r="T16" s="9"/>
      <c r="U16" s="9"/>
      <c r="V16" s="9"/>
    </row>
    <row r="17" spans="1:22" x14ac:dyDescent="0.2">
      <c r="A17" s="26" t="s">
        <v>30</v>
      </c>
      <c r="B17" s="25">
        <f>C17+D17</f>
        <v>45</v>
      </c>
      <c r="C17" s="25">
        <f>(G17+K17+O17+S17)*15</f>
        <v>15</v>
      </c>
      <c r="D17" s="25">
        <f>(H17+L17+P17+T17)*15</f>
        <v>30</v>
      </c>
      <c r="E17" s="24">
        <f>+J17+N17+R17+V17</f>
        <v>4</v>
      </c>
      <c r="F17" s="9"/>
      <c r="G17" s="11">
        <v>1</v>
      </c>
      <c r="H17" s="11">
        <v>2</v>
      </c>
      <c r="I17" s="11" t="s">
        <v>5</v>
      </c>
      <c r="J17" s="11">
        <v>4</v>
      </c>
      <c r="K17" s="11"/>
      <c r="L17" s="11"/>
      <c r="M17" s="11"/>
      <c r="N17" s="11"/>
      <c r="O17" s="11"/>
      <c r="P17" s="11"/>
      <c r="Q17" s="11"/>
      <c r="R17" s="11"/>
      <c r="S17" s="9"/>
      <c r="T17" s="9"/>
      <c r="U17" s="9"/>
      <c r="V17" s="9"/>
    </row>
    <row r="18" spans="1:22" x14ac:dyDescent="0.2">
      <c r="A18" s="26" t="s">
        <v>29</v>
      </c>
      <c r="B18" s="25">
        <f>C18+D18</f>
        <v>30</v>
      </c>
      <c r="C18" s="25">
        <f>(G18+K18+O18+S18)*15</f>
        <v>30</v>
      </c>
      <c r="D18" s="25">
        <f>(H18+L18+P18+T18)*15</f>
        <v>0</v>
      </c>
      <c r="E18" s="24">
        <f>+J18+N18+R18+V18</f>
        <v>3</v>
      </c>
      <c r="F18" s="9"/>
      <c r="G18" s="11">
        <v>2</v>
      </c>
      <c r="H18" s="11">
        <v>0</v>
      </c>
      <c r="I18" s="11" t="s">
        <v>13</v>
      </c>
      <c r="J18" s="11">
        <v>3</v>
      </c>
      <c r="K18" s="11"/>
      <c r="L18" s="11"/>
      <c r="M18" s="11"/>
      <c r="N18" s="11"/>
      <c r="O18" s="11"/>
      <c r="P18" s="11"/>
      <c r="Q18" s="11"/>
      <c r="R18" s="11"/>
      <c r="S18" s="9"/>
      <c r="T18" s="9"/>
      <c r="U18" s="9"/>
      <c r="V18" s="9"/>
    </row>
    <row r="19" spans="1:22" x14ac:dyDescent="0.2">
      <c r="A19" s="26" t="s">
        <v>28</v>
      </c>
      <c r="B19" s="25">
        <f>C19+D19</f>
        <v>30</v>
      </c>
      <c r="C19" s="25">
        <f>(G19+K19+O19+S19)*15</f>
        <v>30</v>
      </c>
      <c r="D19" s="25">
        <f>(H19+L19+P19+T19)*15</f>
        <v>0</v>
      </c>
      <c r="E19" s="24">
        <f>+J19+N19+R19+V19</f>
        <v>3</v>
      </c>
      <c r="F19" s="9"/>
      <c r="G19" s="11"/>
      <c r="H19" s="11"/>
      <c r="I19" s="11"/>
      <c r="J19" s="11"/>
      <c r="K19" s="11">
        <v>2</v>
      </c>
      <c r="L19" s="11">
        <v>0</v>
      </c>
      <c r="M19" s="11" t="s">
        <v>13</v>
      </c>
      <c r="N19" s="11">
        <v>3</v>
      </c>
      <c r="O19" s="11"/>
      <c r="P19" s="11"/>
      <c r="Q19" s="11"/>
      <c r="R19" s="11"/>
      <c r="S19" s="9"/>
      <c r="T19" s="9"/>
      <c r="U19" s="9"/>
      <c r="V19" s="9"/>
    </row>
    <row r="20" spans="1:22" x14ac:dyDescent="0.2">
      <c r="A20" s="26" t="s">
        <v>27</v>
      </c>
      <c r="B20" s="25">
        <f>C20+D20</f>
        <v>45</v>
      </c>
      <c r="C20" s="25">
        <f>(G20+K20+O20+S20)*15</f>
        <v>30</v>
      </c>
      <c r="D20" s="25">
        <f>(H20+L20+P20+T20)*15</f>
        <v>15</v>
      </c>
      <c r="E20" s="24">
        <f>+J20+N20+R20+V20</f>
        <v>3</v>
      </c>
      <c r="F20" s="23"/>
      <c r="G20" s="11"/>
      <c r="H20" s="11"/>
      <c r="I20" s="11"/>
      <c r="J20" s="11"/>
      <c r="K20" s="11">
        <v>2</v>
      </c>
      <c r="L20" s="11">
        <v>1</v>
      </c>
      <c r="M20" s="11" t="s">
        <v>5</v>
      </c>
      <c r="N20" s="11">
        <v>3</v>
      </c>
      <c r="O20" s="11"/>
      <c r="P20" s="11"/>
      <c r="Q20" s="11"/>
      <c r="R20" s="11"/>
      <c r="S20" s="9"/>
      <c r="T20" s="9"/>
      <c r="U20" s="9"/>
      <c r="V20" s="9"/>
    </row>
    <row r="21" spans="1:22" x14ac:dyDescent="0.2">
      <c r="A21" s="26" t="s">
        <v>26</v>
      </c>
      <c r="B21" s="25">
        <f>C21+D21</f>
        <v>45</v>
      </c>
      <c r="C21" s="25">
        <f>(G21+K21+O21+S21)*15</f>
        <v>30</v>
      </c>
      <c r="D21" s="25">
        <f>(H21+L21+P21+T21)*15</f>
        <v>15</v>
      </c>
      <c r="E21" s="24">
        <f>+J21+N21+R21+V21</f>
        <v>3</v>
      </c>
      <c r="F21" s="23"/>
      <c r="G21" s="11"/>
      <c r="H21" s="11"/>
      <c r="I21" s="11"/>
      <c r="J21" s="11"/>
      <c r="K21" s="11">
        <v>2</v>
      </c>
      <c r="L21" s="11">
        <v>1</v>
      </c>
      <c r="M21" s="11" t="s">
        <v>5</v>
      </c>
      <c r="N21" s="11">
        <v>3</v>
      </c>
      <c r="O21" s="11"/>
      <c r="P21" s="11"/>
      <c r="Q21" s="11"/>
      <c r="R21" s="11"/>
      <c r="S21" s="11"/>
      <c r="T21" s="11"/>
      <c r="U21" s="11"/>
      <c r="V21" s="11"/>
    </row>
    <row r="22" spans="1:22" x14ac:dyDescent="0.2">
      <c r="A22" s="26" t="s">
        <v>25</v>
      </c>
      <c r="B22" s="25">
        <f>C22+D22</f>
        <v>30</v>
      </c>
      <c r="C22" s="25">
        <f>(G22+K22+O22+S22)*15</f>
        <v>0</v>
      </c>
      <c r="D22" s="25">
        <f>(H22+L22+P22+T22)*15</f>
        <v>30</v>
      </c>
      <c r="E22" s="24">
        <f>+J22+N22+R22+V22</f>
        <v>3</v>
      </c>
      <c r="F22" s="23"/>
      <c r="G22" s="11">
        <v>0</v>
      </c>
      <c r="H22" s="11">
        <v>2</v>
      </c>
      <c r="I22" s="11" t="s">
        <v>5</v>
      </c>
      <c r="J22" s="11">
        <v>3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x14ac:dyDescent="0.2">
      <c r="A23" s="26" t="s">
        <v>24</v>
      </c>
      <c r="B23" s="25">
        <f>C23+D23</f>
        <v>60</v>
      </c>
      <c r="C23" s="25">
        <f>(G23+K23+O23+S23)*15</f>
        <v>30</v>
      </c>
      <c r="D23" s="25">
        <f>(H23+L23+P23+T23)*15</f>
        <v>30</v>
      </c>
      <c r="E23" s="24">
        <f>+J23+N23+R23+V23</f>
        <v>5</v>
      </c>
      <c r="F23" s="27"/>
      <c r="G23" s="11"/>
      <c r="H23" s="11"/>
      <c r="I23" s="11"/>
      <c r="J23" s="11"/>
      <c r="K23" s="11">
        <v>2</v>
      </c>
      <c r="L23" s="11">
        <v>2</v>
      </c>
      <c r="M23" s="11" t="s">
        <v>13</v>
      </c>
      <c r="N23" s="11">
        <v>5</v>
      </c>
      <c r="O23" s="11"/>
      <c r="P23" s="11"/>
      <c r="Q23" s="11"/>
      <c r="R23" s="11"/>
      <c r="S23" s="9"/>
      <c r="T23" s="9"/>
      <c r="U23" s="9"/>
      <c r="V23" s="9"/>
    </row>
    <row r="24" spans="1:22" x14ac:dyDescent="0.2">
      <c r="A24" s="26" t="s">
        <v>23</v>
      </c>
      <c r="B24" s="25">
        <f>C24+D24</f>
        <v>30</v>
      </c>
      <c r="C24" s="25">
        <f>(G24+K24+O24+S24)*15</f>
        <v>30</v>
      </c>
      <c r="D24" s="25">
        <f>(H24+L24+P24+T24)*15</f>
        <v>0</v>
      </c>
      <c r="E24" s="24">
        <f>+J24+N24+R24+V24</f>
        <v>3</v>
      </c>
      <c r="F24" s="23"/>
      <c r="G24" s="11"/>
      <c r="H24" s="11"/>
      <c r="I24" s="11"/>
      <c r="J24" s="11"/>
      <c r="K24" s="11"/>
      <c r="L24" s="11"/>
      <c r="M24" s="11"/>
      <c r="N24" s="11"/>
      <c r="O24" s="11">
        <v>2</v>
      </c>
      <c r="P24" s="11">
        <v>0</v>
      </c>
      <c r="Q24" s="11" t="s">
        <v>13</v>
      </c>
      <c r="R24" s="11">
        <v>3</v>
      </c>
      <c r="S24" s="11"/>
      <c r="T24" s="11"/>
      <c r="U24" s="11"/>
      <c r="V24" s="11"/>
    </row>
    <row r="25" spans="1:22" x14ac:dyDescent="0.2">
      <c r="A25" s="26" t="s">
        <v>22</v>
      </c>
      <c r="B25" s="25">
        <f>C25+D25</f>
        <v>60</v>
      </c>
      <c r="C25" s="25">
        <f>(G25+K25+O25+S25)*15</f>
        <v>30</v>
      </c>
      <c r="D25" s="25">
        <f>(H25+L25+P25+T25)*15</f>
        <v>30</v>
      </c>
      <c r="E25" s="24">
        <f>+J25+N25+R25+V25</f>
        <v>5</v>
      </c>
      <c r="F25" s="9"/>
      <c r="G25" s="11"/>
      <c r="H25" s="11"/>
      <c r="I25" s="11"/>
      <c r="J25" s="11"/>
      <c r="K25" s="11">
        <v>2</v>
      </c>
      <c r="L25" s="11">
        <v>2</v>
      </c>
      <c r="M25" s="11" t="s">
        <v>5</v>
      </c>
      <c r="N25" s="11">
        <v>5</v>
      </c>
      <c r="O25" s="11"/>
      <c r="P25" s="11"/>
      <c r="Q25" s="11"/>
      <c r="R25" s="11"/>
      <c r="S25" s="9"/>
      <c r="T25" s="9"/>
      <c r="U25" s="9"/>
      <c r="V25" s="9"/>
    </row>
    <row r="26" spans="1:22" x14ac:dyDescent="0.2">
      <c r="A26" s="28" t="s">
        <v>21</v>
      </c>
      <c r="B26" s="28"/>
      <c r="C26" s="28"/>
      <c r="D26" s="28"/>
      <c r="E26" s="5">
        <f>SUM(E27:E33)</f>
        <v>31</v>
      </c>
      <c r="F26" s="27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9"/>
      <c r="T26" s="9"/>
      <c r="U26" s="9"/>
      <c r="V26" s="9"/>
    </row>
    <row r="27" spans="1:22" x14ac:dyDescent="0.2">
      <c r="A27" s="26" t="s">
        <v>20</v>
      </c>
      <c r="B27" s="25">
        <f>C27+D27</f>
        <v>60</v>
      </c>
      <c r="C27" s="25">
        <f>(G27+K27+O27+S27)*15</f>
        <v>30</v>
      </c>
      <c r="D27" s="25">
        <f>(H27+L27+P27+T27)*15</f>
        <v>30</v>
      </c>
      <c r="E27" s="24">
        <f>+J27+N27+R27+V27</f>
        <v>4</v>
      </c>
      <c r="F27" s="27"/>
      <c r="G27" s="11"/>
      <c r="H27" s="11"/>
      <c r="I27" s="11"/>
      <c r="J27" s="11"/>
      <c r="K27" s="9"/>
      <c r="L27" s="9"/>
      <c r="M27" s="9"/>
      <c r="N27" s="9"/>
      <c r="O27" s="11">
        <v>2</v>
      </c>
      <c r="P27" s="11">
        <v>2</v>
      </c>
      <c r="Q27" s="11" t="s">
        <v>5</v>
      </c>
      <c r="R27" s="11">
        <v>4</v>
      </c>
      <c r="S27" s="9"/>
      <c r="T27" s="9"/>
      <c r="U27" s="9"/>
      <c r="V27" s="9"/>
    </row>
    <row r="28" spans="1:22" x14ac:dyDescent="0.2">
      <c r="A28" s="26" t="s">
        <v>19</v>
      </c>
      <c r="B28" s="25">
        <f>C28+D28</f>
        <v>60</v>
      </c>
      <c r="C28" s="25">
        <f>(G28+K28+O28+S28)*15</f>
        <v>30</v>
      </c>
      <c r="D28" s="25">
        <f>(H28+L28+P28+T28)*15</f>
        <v>30</v>
      </c>
      <c r="E28" s="24">
        <f>+J28+N28+R28+V28</f>
        <v>4</v>
      </c>
      <c r="F28" s="27"/>
      <c r="G28" s="11"/>
      <c r="H28" s="11"/>
      <c r="I28" s="11"/>
      <c r="J28" s="11"/>
      <c r="K28" s="11"/>
      <c r="L28" s="11"/>
      <c r="M28" s="11"/>
      <c r="N28" s="11"/>
      <c r="O28" s="11">
        <v>2</v>
      </c>
      <c r="P28" s="11">
        <v>2</v>
      </c>
      <c r="Q28" s="11" t="s">
        <v>13</v>
      </c>
      <c r="R28" s="11">
        <v>4</v>
      </c>
      <c r="S28" s="9"/>
      <c r="T28" s="9"/>
      <c r="U28" s="9"/>
      <c r="V28" s="9"/>
    </row>
    <row r="29" spans="1:22" x14ac:dyDescent="0.2">
      <c r="A29" s="26" t="s">
        <v>18</v>
      </c>
      <c r="B29" s="25">
        <f>C29+D29</f>
        <v>60</v>
      </c>
      <c r="C29" s="25">
        <f>(G29+K29+O29+S29)*15</f>
        <v>30</v>
      </c>
      <c r="D29" s="25">
        <f>(H29+L29+P29+T29)*15</f>
        <v>30</v>
      </c>
      <c r="E29" s="24">
        <f>+J29+N29+R29+V29</f>
        <v>5</v>
      </c>
      <c r="F29" s="27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>
        <v>2</v>
      </c>
      <c r="T29" s="11">
        <v>2</v>
      </c>
      <c r="U29" s="11" t="s">
        <v>5</v>
      </c>
      <c r="V29" s="11">
        <v>5</v>
      </c>
    </row>
    <row r="30" spans="1:22" x14ac:dyDescent="0.2">
      <c r="A30" s="26" t="s">
        <v>17</v>
      </c>
      <c r="B30" s="25">
        <f>C30+D30</f>
        <v>60</v>
      </c>
      <c r="C30" s="25">
        <f>(G30+K30+O30+S30)*15</f>
        <v>30</v>
      </c>
      <c r="D30" s="25">
        <f>(H30+L30+P30+T30)*15</f>
        <v>30</v>
      </c>
      <c r="E30" s="24">
        <f>+J30+N30+R30+V30</f>
        <v>5</v>
      </c>
      <c r="F30" s="27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>
        <v>2</v>
      </c>
      <c r="T30" s="11">
        <v>2</v>
      </c>
      <c r="U30" s="11" t="s">
        <v>13</v>
      </c>
      <c r="V30" s="11">
        <v>5</v>
      </c>
    </row>
    <row r="31" spans="1:22" x14ac:dyDescent="0.2">
      <c r="A31" s="26" t="s">
        <v>16</v>
      </c>
      <c r="B31" s="25">
        <f>C31+D31</f>
        <v>45</v>
      </c>
      <c r="C31" s="25">
        <f>(G31+K31+O31+S31)*15</f>
        <v>15</v>
      </c>
      <c r="D31" s="25">
        <f>(H31+L31+P31+T31)*15</f>
        <v>30</v>
      </c>
      <c r="E31" s="24">
        <f>+J31+N31+R31+V31</f>
        <v>4</v>
      </c>
      <c r="F31" s="27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>
        <v>1</v>
      </c>
      <c r="T31" s="11">
        <v>2</v>
      </c>
      <c r="U31" s="11" t="s">
        <v>5</v>
      </c>
      <c r="V31" s="11">
        <v>4</v>
      </c>
    </row>
    <row r="32" spans="1:22" x14ac:dyDescent="0.2">
      <c r="A32" s="26" t="s">
        <v>15</v>
      </c>
      <c r="B32" s="25">
        <f>C32+D32</f>
        <v>60</v>
      </c>
      <c r="C32" s="25">
        <f>(G32+K32+O32+S32)*15</f>
        <v>30</v>
      </c>
      <c r="D32" s="25">
        <f>(H32+L32+P32+T32)*15</f>
        <v>30</v>
      </c>
      <c r="E32" s="24">
        <f>+J32+N32+R32+V32</f>
        <v>4</v>
      </c>
      <c r="F32" s="27"/>
      <c r="G32" s="11"/>
      <c r="H32" s="11"/>
      <c r="I32" s="11"/>
      <c r="J32" s="11"/>
      <c r="K32" s="11"/>
      <c r="L32" s="11"/>
      <c r="M32" s="11"/>
      <c r="N32" s="11"/>
      <c r="O32" s="11">
        <v>2</v>
      </c>
      <c r="P32" s="11">
        <v>2</v>
      </c>
      <c r="Q32" s="11" t="s">
        <v>13</v>
      </c>
      <c r="R32" s="11">
        <v>4</v>
      </c>
      <c r="S32" s="9"/>
      <c r="T32" s="9"/>
      <c r="U32" s="9"/>
      <c r="V32" s="9"/>
    </row>
    <row r="33" spans="1:22" x14ac:dyDescent="0.2">
      <c r="A33" s="26" t="s">
        <v>14</v>
      </c>
      <c r="B33" s="25">
        <f>C33+D33</f>
        <v>60</v>
      </c>
      <c r="C33" s="25">
        <f>(G33+K33+O33+S33)*15</f>
        <v>30</v>
      </c>
      <c r="D33" s="25">
        <f>(H33+L33+P33+T33)*15</f>
        <v>30</v>
      </c>
      <c r="E33" s="24">
        <f>+J33+N33+R33+V33</f>
        <v>5</v>
      </c>
      <c r="F33" s="23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>
        <v>2</v>
      </c>
      <c r="T33" s="11">
        <v>2</v>
      </c>
      <c r="U33" s="11" t="s">
        <v>13</v>
      </c>
      <c r="V33" s="11">
        <v>5</v>
      </c>
    </row>
    <row r="34" spans="1:22" x14ac:dyDescent="0.2">
      <c r="A34" s="10" t="s">
        <v>4</v>
      </c>
      <c r="B34" s="5">
        <f>SUM(B8:B33)</f>
        <v>1215</v>
      </c>
      <c r="C34" s="5">
        <f>SUM(C8:C33)</f>
        <v>630</v>
      </c>
      <c r="D34" s="5">
        <f>SUM(D8:D33)</f>
        <v>585</v>
      </c>
      <c r="E34" s="5">
        <f>+E7+E16+E26</f>
        <v>99</v>
      </c>
      <c r="F34" s="9"/>
      <c r="G34" s="5">
        <f>SUM(G8:G33)</f>
        <v>11</v>
      </c>
      <c r="H34" s="5">
        <f>SUM(H8:H33)</f>
        <v>11</v>
      </c>
      <c r="I34" s="5">
        <f>SUM(I8:I33)</f>
        <v>0</v>
      </c>
      <c r="J34" s="22">
        <f>SUM(J8:J33)</f>
        <v>29</v>
      </c>
      <c r="K34" s="5">
        <f>SUM(K8:K33)</f>
        <v>12</v>
      </c>
      <c r="L34" s="5">
        <f>SUM(L8:L33)</f>
        <v>8</v>
      </c>
      <c r="M34" s="5">
        <f>SUM(M8:M33)</f>
        <v>0</v>
      </c>
      <c r="N34" s="22">
        <f>SUM(N8:N33)</f>
        <v>24</v>
      </c>
      <c r="O34" s="5">
        <f>SUM(O8:O33)</f>
        <v>12</v>
      </c>
      <c r="P34" s="5">
        <f>SUM(P8:P33)</f>
        <v>12</v>
      </c>
      <c r="Q34" s="5">
        <f>SUM(Q8:Q33)</f>
        <v>0</v>
      </c>
      <c r="R34" s="22">
        <f>SUM(R8:R33)</f>
        <v>27</v>
      </c>
      <c r="S34" s="5">
        <f>SUM(S8:S33)</f>
        <v>7</v>
      </c>
      <c r="T34" s="5">
        <f>SUM(T8:T33)</f>
        <v>8</v>
      </c>
      <c r="U34" s="5">
        <f>SUM(U8:U33)</f>
        <v>0</v>
      </c>
      <c r="V34" s="22">
        <f>SUM(V8:V33)</f>
        <v>19</v>
      </c>
    </row>
    <row r="35" spans="1:22" x14ac:dyDescent="0.2">
      <c r="A35" s="21"/>
      <c r="B35" s="21"/>
      <c r="C35" s="21"/>
      <c r="D35" s="21"/>
      <c r="E35" s="17"/>
      <c r="F35" s="19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spans="1:22" x14ac:dyDescent="0.2">
      <c r="A36" s="20" t="s">
        <v>12</v>
      </c>
      <c r="B36" s="14">
        <f>C36+D36</f>
        <v>30</v>
      </c>
      <c r="C36" s="13">
        <f>(G36+K36+O36+S36)*15</f>
        <v>0</v>
      </c>
      <c r="D36" s="9">
        <f>(H36+L36+P36+T36)*15</f>
        <v>30</v>
      </c>
      <c r="E36" s="5">
        <f>+J36+N36+R36+V36</f>
        <v>0</v>
      </c>
      <c r="F36" s="19"/>
      <c r="G36" s="18">
        <v>0</v>
      </c>
      <c r="H36" s="18">
        <v>2</v>
      </c>
      <c r="I36" s="18" t="s">
        <v>11</v>
      </c>
      <c r="J36" s="18">
        <v>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  <row r="37" spans="1:22" x14ac:dyDescent="0.2">
      <c r="A37" s="16" t="s">
        <v>10</v>
      </c>
      <c r="B37" s="14">
        <f>C37+D37</f>
        <v>30</v>
      </c>
      <c r="C37" s="13">
        <f>(G37+K37+O37+S37)*15</f>
        <v>0</v>
      </c>
      <c r="D37" s="9">
        <f>(H37+L37+P37+T37)*15</f>
        <v>30</v>
      </c>
      <c r="E37" s="5">
        <f>+J37+N37+R37+V37</f>
        <v>3</v>
      </c>
      <c r="F37" s="9"/>
      <c r="G37" s="11">
        <v>0</v>
      </c>
      <c r="H37" s="11">
        <v>2</v>
      </c>
      <c r="I37" s="11" t="s">
        <v>5</v>
      </c>
      <c r="J37" s="11">
        <v>3</v>
      </c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x14ac:dyDescent="0.2">
      <c r="A38" s="16" t="s">
        <v>9</v>
      </c>
      <c r="B38" s="14">
        <f>C38+D38</f>
        <v>30</v>
      </c>
      <c r="C38" s="13">
        <f>(G38+K38+O38+S38)*15</f>
        <v>0</v>
      </c>
      <c r="D38" s="9">
        <f>(H38+L38+P38+T38)*15</f>
        <v>30</v>
      </c>
      <c r="E38" s="5">
        <f>+J38+N38+R38+V38</f>
        <v>3</v>
      </c>
      <c r="F38" s="9"/>
      <c r="G38" s="11"/>
      <c r="H38" s="11"/>
      <c r="I38" s="11"/>
      <c r="J38" s="11"/>
      <c r="K38" s="11">
        <v>0</v>
      </c>
      <c r="L38" s="11">
        <v>2</v>
      </c>
      <c r="M38" s="11" t="s">
        <v>5</v>
      </c>
      <c r="N38" s="11">
        <v>3</v>
      </c>
      <c r="O38" s="11"/>
      <c r="P38" s="11"/>
      <c r="Q38" s="11"/>
      <c r="R38" s="11"/>
      <c r="S38" s="11"/>
      <c r="T38" s="11"/>
      <c r="U38" s="11"/>
      <c r="V38" s="11"/>
    </row>
    <row r="39" spans="1:22" x14ac:dyDescent="0.2">
      <c r="A39" s="15" t="s">
        <v>8</v>
      </c>
      <c r="B39" s="14">
        <f>C39+D39</f>
        <v>60</v>
      </c>
      <c r="C39" s="13">
        <f>(G39+K39+O39+S39)*15</f>
        <v>0</v>
      </c>
      <c r="D39" s="9">
        <f>(H39+L39+P39+T39)*15</f>
        <v>60</v>
      </c>
      <c r="E39" s="5">
        <f>+J39+N39+R39+V39</f>
        <v>3</v>
      </c>
      <c r="F39" s="9"/>
      <c r="G39" s="11"/>
      <c r="H39" s="11"/>
      <c r="I39" s="11"/>
      <c r="J39" s="11"/>
      <c r="K39" s="11">
        <v>0</v>
      </c>
      <c r="L39" s="11">
        <v>4</v>
      </c>
      <c r="M39" s="11" t="s">
        <v>5</v>
      </c>
      <c r="N39" s="11">
        <v>3</v>
      </c>
      <c r="O39" s="11"/>
      <c r="P39" s="11"/>
      <c r="Q39" s="11"/>
      <c r="R39" s="11"/>
      <c r="S39" s="11"/>
      <c r="T39" s="11"/>
      <c r="U39" s="11"/>
      <c r="V39" s="11"/>
    </row>
    <row r="40" spans="1:22" x14ac:dyDescent="0.2">
      <c r="A40" s="15" t="s">
        <v>7</v>
      </c>
      <c r="B40" s="14">
        <f>C40+D40</f>
        <v>90</v>
      </c>
      <c r="C40" s="13">
        <f>(G40+K40+O40+S40)*15</f>
        <v>0</v>
      </c>
      <c r="D40" s="9">
        <f>(H40+L40+P40+T40)*15</f>
        <v>90</v>
      </c>
      <c r="E40" s="5">
        <f>+J40+N40+R40+V40</f>
        <v>4</v>
      </c>
      <c r="F40" s="9"/>
      <c r="G40" s="11"/>
      <c r="H40" s="11"/>
      <c r="I40" s="11"/>
      <c r="J40" s="11"/>
      <c r="K40" s="11"/>
      <c r="L40" s="11"/>
      <c r="M40" s="11"/>
      <c r="N40" s="11"/>
      <c r="O40" s="11">
        <v>0</v>
      </c>
      <c r="P40" s="11">
        <v>6</v>
      </c>
      <c r="Q40" s="11" t="s">
        <v>5</v>
      </c>
      <c r="R40" s="11">
        <v>4</v>
      </c>
      <c r="S40" s="11"/>
      <c r="T40" s="11"/>
      <c r="U40" s="11"/>
      <c r="V40" s="11"/>
    </row>
    <row r="41" spans="1:22" x14ac:dyDescent="0.2">
      <c r="A41" s="15" t="s">
        <v>6</v>
      </c>
      <c r="B41" s="14">
        <f>C41+D41</f>
        <v>150</v>
      </c>
      <c r="C41" s="13">
        <f>(G41+K41+O41+S41)*15</f>
        <v>0</v>
      </c>
      <c r="D41" s="9">
        <f>(H41+L41+P41+T41)*15</f>
        <v>150</v>
      </c>
      <c r="E41" s="5">
        <f>+J41+N41+R41+V41</f>
        <v>8</v>
      </c>
      <c r="F41" s="9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1">
        <v>0</v>
      </c>
      <c r="T41" s="11">
        <v>10</v>
      </c>
      <c r="U41" s="11" t="s">
        <v>5</v>
      </c>
      <c r="V41" s="11">
        <v>8</v>
      </c>
    </row>
    <row r="42" spans="1:22" ht="13.5" x14ac:dyDescent="0.2">
      <c r="A42" s="10" t="s">
        <v>4</v>
      </c>
      <c r="B42" s="5">
        <f>SUM(B37:B41)</f>
        <v>360</v>
      </c>
      <c r="C42" s="5">
        <f>SUM(C37:C41)</f>
        <v>0</v>
      </c>
      <c r="D42" s="9">
        <f>SUM(D37:D41)</f>
        <v>360</v>
      </c>
      <c r="E42" s="5">
        <f>SUM(E37:E41)</f>
        <v>21</v>
      </c>
      <c r="F42" s="8"/>
      <c r="G42" s="7">
        <f>SUM(G36:G41)+G34</f>
        <v>11</v>
      </c>
      <c r="H42" s="7">
        <f>SUM(H36:H41)+H34</f>
        <v>15</v>
      </c>
      <c r="I42" s="7">
        <f>SUM(I36:I41)+I34</f>
        <v>0</v>
      </c>
      <c r="J42" s="6">
        <f>SUM(J36:J41)+J34</f>
        <v>32</v>
      </c>
      <c r="K42" s="7">
        <f>SUM(K36:K41)+K34</f>
        <v>12</v>
      </c>
      <c r="L42" s="7">
        <f>SUM(L36:L41)+L34</f>
        <v>14</v>
      </c>
      <c r="M42" s="7">
        <f>SUM(M36:M41)+M34</f>
        <v>0</v>
      </c>
      <c r="N42" s="6">
        <f>SUM(N36:N41)+N34</f>
        <v>30</v>
      </c>
      <c r="O42" s="7">
        <f>SUM(O36:O41)+O34</f>
        <v>12</v>
      </c>
      <c r="P42" s="7">
        <f>SUM(P36:P41)+P34</f>
        <v>18</v>
      </c>
      <c r="Q42" s="7">
        <f>SUM(Q36:Q41)+Q34</f>
        <v>0</v>
      </c>
      <c r="R42" s="6">
        <f>SUM(R36:R41)+R34</f>
        <v>31</v>
      </c>
      <c r="S42" s="7">
        <f>SUM(S36:S41)+S34</f>
        <v>7</v>
      </c>
      <c r="T42" s="7">
        <f>SUM(T36:T41)+T34</f>
        <v>18</v>
      </c>
      <c r="U42" s="7">
        <f>SUM(U36:U41)+U34</f>
        <v>0</v>
      </c>
      <c r="V42" s="6">
        <f>SUM(V36:V41)+V34</f>
        <v>27</v>
      </c>
    </row>
    <row r="43" spans="1:22" x14ac:dyDescent="0.2">
      <c r="B43" s="5">
        <f>+B34+B42</f>
        <v>1575</v>
      </c>
      <c r="C43" s="5">
        <f>+C34+C42</f>
        <v>630</v>
      </c>
      <c r="D43" s="5">
        <f>+D34+D42</f>
        <v>945</v>
      </c>
      <c r="E43" s="5">
        <f>+E34+E42</f>
        <v>120</v>
      </c>
    </row>
    <row r="44" spans="1:22" x14ac:dyDescent="0.2">
      <c r="E44" s="3"/>
    </row>
    <row r="45" spans="1:22" x14ac:dyDescent="0.2">
      <c r="B45" s="4">
        <f>SUM(C45:D45)</f>
        <v>1</v>
      </c>
      <c r="C45" s="4">
        <f>+C43/B43</f>
        <v>0.4</v>
      </c>
      <c r="D45" s="4">
        <f>+D43/B43</f>
        <v>0.6</v>
      </c>
      <c r="E45" s="3"/>
    </row>
    <row r="46" spans="1:22" x14ac:dyDescent="0.2">
      <c r="E46" s="3"/>
    </row>
    <row r="47" spans="1:22" x14ac:dyDescent="0.2">
      <c r="B47" s="2" t="s">
        <v>3</v>
      </c>
    </row>
    <row r="48" spans="1:22" x14ac:dyDescent="0.2">
      <c r="B48" s="1" t="s">
        <v>2</v>
      </c>
    </row>
    <row r="49" spans="2:2" x14ac:dyDescent="0.2">
      <c r="B49" s="1" t="s">
        <v>1</v>
      </c>
    </row>
    <row r="50" spans="2:2" x14ac:dyDescent="0.2">
      <c r="B50" s="1" t="s">
        <v>0</v>
      </c>
    </row>
  </sheetData>
  <mergeCells count="22">
    <mergeCell ref="K5:N5"/>
    <mergeCell ref="G4:J4"/>
    <mergeCell ref="K4:N4"/>
    <mergeCell ref="F1:F6"/>
    <mergeCell ref="G1:V2"/>
    <mergeCell ref="O5:R5"/>
    <mergeCell ref="S5:V5"/>
    <mergeCell ref="E3:E6"/>
    <mergeCell ref="G3:N3"/>
    <mergeCell ref="O3:V3"/>
    <mergeCell ref="O4:R4"/>
    <mergeCell ref="S4:V4"/>
    <mergeCell ref="G5:J5"/>
    <mergeCell ref="A7:D7"/>
    <mergeCell ref="A16:D16"/>
    <mergeCell ref="A26:D26"/>
    <mergeCell ref="A35:D35"/>
    <mergeCell ref="B3:B6"/>
    <mergeCell ref="C3:C6"/>
    <mergeCell ref="D3:D6"/>
    <mergeCell ref="A1:A6"/>
    <mergeCell ref="B1:E2"/>
  </mergeCells>
  <pageMargins left="0.74803149606299213" right="0.74803149606299213" top="0.98425196850393704" bottom="0.98425196850393704" header="0.51181102362204722" footer="0.51181102362204722"/>
  <pageSetup paperSize="9" scale="71" orientation="landscape" verticalDpi="0" r:id="rId1"/>
  <headerFooter alignWithMargins="0">
    <oddHeader>&amp;CMarketing menedzsment MA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2021-06-07T11:31:52Z</dcterms:created>
  <dcterms:modified xsi:type="dcterms:W3CDTF">2021-06-07T11:32:08Z</dcterms:modified>
</cp:coreProperties>
</file>